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xampp\htdocs\t\wp-content\themes\e\dont_upload\4_UPDATE_ALL\#ur 0197 Cohen's D\"/>
    </mc:Choice>
  </mc:AlternateContent>
  <xr:revisionPtr revIDLastSave="0" documentId="13_ncr:1_{8A7F755B-1619-48E5-82EE-704E517378A6}" xr6:coauthVersionLast="45" xr6:coauthVersionMax="45" xr10:uidLastSave="{00000000-0000-0000-0000-000000000000}"/>
  <bookViews>
    <workbookView xWindow="3600" yWindow="2430" windowWidth="21600" windowHeight="11385" xr2:uid="{00000000-000D-0000-FFFF-FFFF00000000}"/>
  </bookViews>
  <sheets>
    <sheet name="Cohen's 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D12" i="1"/>
  <c r="E12" i="1"/>
  <c r="E13" i="1" s="1"/>
  <c r="E15" i="1" s="1"/>
  <c r="E17" i="1" s="1"/>
  <c r="F12" i="1"/>
  <c r="F13" i="1" s="1"/>
  <c r="D16" i="1"/>
  <c r="E16" i="1"/>
  <c r="F16" i="1"/>
  <c r="F22" i="1"/>
  <c r="C16" i="1"/>
  <c r="C12" i="1"/>
  <c r="C13" i="1" s="1"/>
  <c r="C11" i="1"/>
  <c r="A1" i="1"/>
  <c r="D22" i="1" l="1"/>
  <c r="E22" i="1"/>
  <c r="F19" i="1"/>
  <c r="F23" i="1" s="1"/>
  <c r="F15" i="1"/>
  <c r="F17" i="1" s="1"/>
  <c r="F20" i="1"/>
  <c r="F24" i="1" s="1"/>
  <c r="D13" i="1"/>
  <c r="E19" i="1"/>
  <c r="E23" i="1" s="1"/>
  <c r="E20" i="1"/>
  <c r="E24" i="1" s="1"/>
  <c r="C19" i="1"/>
  <c r="C23" i="1" s="1"/>
  <c r="C20" i="1"/>
  <c r="C24" i="1" s="1"/>
  <c r="C15" i="1"/>
  <c r="C17" i="1" s="1"/>
  <c r="C22" i="1"/>
  <c r="D15" i="1" l="1"/>
  <c r="D17" i="1" s="1"/>
  <c r="D20" i="1"/>
  <c r="D24" i="1" s="1"/>
  <c r="D19" i="1"/>
  <c r="D23" i="1" s="1"/>
</calcChain>
</file>

<file path=xl/sharedStrings.xml><?xml version="1.0" encoding="utf-8"?>
<sst xmlns="http://schemas.openxmlformats.org/spreadsheetml/2006/main" count="37" uniqueCount="34">
  <si>
    <t>Sample size for group A</t>
  </si>
  <si>
    <t>Na</t>
  </si>
  <si>
    <t>Mean for group A</t>
  </si>
  <si>
    <t>Ma</t>
  </si>
  <si>
    <t>Standard deviation for group A</t>
  </si>
  <si>
    <t>SDa</t>
  </si>
  <si>
    <t>Sample size for group B</t>
  </si>
  <si>
    <t>Nb</t>
  </si>
  <si>
    <t>Mean for group B</t>
  </si>
  <si>
    <t>Mb</t>
  </si>
  <si>
    <t>Standard deviation for group B</t>
  </si>
  <si>
    <t>SDb</t>
  </si>
  <si>
    <t>...% confidence interval for mean difference</t>
  </si>
  <si>
    <t>Conf %</t>
  </si>
  <si>
    <t>Difference between sample means</t>
  </si>
  <si>
    <t>D</t>
  </si>
  <si>
    <t>Estimated population standard deviation</t>
  </si>
  <si>
    <t>SDp</t>
  </si>
  <si>
    <t>Standard error of the mean difference</t>
  </si>
  <si>
    <t>SEmd</t>
  </si>
  <si>
    <t>T-value</t>
  </si>
  <si>
    <t>T</t>
  </si>
  <si>
    <t>Degrees of Freedom</t>
  </si>
  <si>
    <t>DF</t>
  </si>
  <si>
    <t>Significance Level</t>
  </si>
  <si>
    <t>P(2-tailed)</t>
  </si>
  <si>
    <t>Lower bound confidence interval mean difference</t>
  </si>
  <si>
    <t>LB</t>
  </si>
  <si>
    <t>UB</t>
  </si>
  <si>
    <t>Effect size</t>
  </si>
  <si>
    <t>Cohen's D</t>
  </si>
  <si>
    <t>Lower bound confidence interval Cohen's D</t>
  </si>
  <si>
    <t>Upper bound confidence interval Cohen's D</t>
  </si>
  <si>
    <t>(Red = example input)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</si>
</sst>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0"/>
      <color rgb="FF000000"/>
      <name val="Arial"/>
    </font>
    <font>
      <b/>
      <sz val="16"/>
      <color rgb="FF0000FF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sz val="16"/>
      <color rgb="FFFF0000"/>
      <name val="Arial"/>
      <family val="2"/>
    </font>
    <font>
      <b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/>
    <xf numFmtId="1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2" fillId="0" borderId="0" xfId="0" applyNumberFormat="1" applyFont="1"/>
    <xf numFmtId="1" fontId="2" fillId="0" borderId="0" xfId="0" applyNumberFormat="1" applyFont="1"/>
    <xf numFmtId="164" fontId="2" fillId="0" borderId="0" xfId="0" applyNumberFormat="1" applyFont="1"/>
    <xf numFmtId="2" fontId="2" fillId="2" borderId="0" xfId="0" applyNumberFormat="1" applyFont="1" applyFill="1"/>
    <xf numFmtId="0" fontId="5" fillId="0" borderId="0" xfId="0" applyFont="1" applyAlignment="1"/>
    <xf numFmtId="2" fontId="5" fillId="0" borderId="0" xfId="0" applyNumberFormat="1" applyFont="1"/>
    <xf numFmtId="0" fontId="4" fillId="0" borderId="0" xfId="0" applyFont="1" applyAlignment="1"/>
    <xf numFmtId="2" fontId="4" fillId="0" borderId="0" xfId="0" applyNumberFormat="1" applyFont="1" applyAlignment="1">
      <alignment horizontal="right" vertical="top"/>
    </xf>
    <xf numFmtId="2" fontId="4" fillId="0" borderId="0" xfId="0" applyNumberFormat="1" applyFont="1" applyAlignment="1"/>
    <xf numFmtId="2" fontId="4" fillId="0" borderId="0" xfId="0" applyNumberFormat="1" applyFont="1" applyAlignment="1">
      <alignment horizontal="right"/>
    </xf>
    <xf numFmtId="1" fontId="4" fillId="0" borderId="0" xfId="0" applyNumberFormat="1" applyFont="1" applyAlignme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79"/>
  <sheetViews>
    <sheetView tabSelected="1" zoomScale="85" zoomScaleNormal="85" workbookViewId="0">
      <selection activeCell="C1" sqref="C1"/>
    </sheetView>
  </sheetViews>
  <sheetFormatPr defaultColWidth="14.42578125" defaultRowHeight="15.75" customHeight="1" x14ac:dyDescent="0.3"/>
  <cols>
    <col min="1" max="1" width="73.28515625" style="3" customWidth="1"/>
    <col min="2" max="2" width="21.42578125" style="3" customWidth="1"/>
    <col min="3" max="16384" width="14.42578125" style="3"/>
  </cols>
  <sheetData>
    <row r="1" spans="1:26" ht="21.75" customHeight="1" x14ac:dyDescent="0.3">
      <c r="A1" s="1" t="str">
        <f>HYPERLINK("https://www.spss-tutorials.com/cohens-d/","Cohen's D - Effect Size for T-Test")</f>
        <v>Cohen's D - Effect Size for T-Test</v>
      </c>
      <c r="B1" s="2"/>
      <c r="C1" s="19" t="s">
        <v>33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.75" customHeight="1" x14ac:dyDescent="0.3">
      <c r="A2" s="4"/>
      <c r="B2" s="4"/>
      <c r="C2" s="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.75" customHeight="1" x14ac:dyDescent="0.3">
      <c r="A3" s="3" t="s">
        <v>0</v>
      </c>
      <c r="B3" s="3" t="s">
        <v>1</v>
      </c>
      <c r="C3" s="5">
        <v>49</v>
      </c>
      <c r="D3" s="14">
        <v>49</v>
      </c>
      <c r="E3" s="14">
        <v>49</v>
      </c>
      <c r="F3" s="14">
        <v>49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75" customHeight="1" x14ac:dyDescent="0.3">
      <c r="A4" s="3" t="s">
        <v>2</v>
      </c>
      <c r="B4" s="3" t="s">
        <v>3</v>
      </c>
      <c r="C4" s="15">
        <v>21.489795918367349</v>
      </c>
      <c r="D4" s="16">
        <v>15.6734693877551</v>
      </c>
      <c r="E4" s="16">
        <v>20.30612244897959</v>
      </c>
      <c r="F4" s="16">
        <v>19.918367346938773</v>
      </c>
      <c r="H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.75" customHeight="1" x14ac:dyDescent="0.3">
      <c r="A5" s="3" t="s">
        <v>4</v>
      </c>
      <c r="B5" s="3" t="s">
        <v>5</v>
      </c>
      <c r="C5" s="15">
        <v>2.6229948609969354</v>
      </c>
      <c r="D5" s="16">
        <v>3.0576935418577129</v>
      </c>
      <c r="E5" s="16">
        <v>3.3677643526075096</v>
      </c>
      <c r="F5" s="16">
        <v>3.4085476788379485</v>
      </c>
      <c r="H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.75" customHeight="1" x14ac:dyDescent="0.3">
      <c r="A6" s="3" t="s">
        <v>6</v>
      </c>
      <c r="B6" s="3" t="s">
        <v>7</v>
      </c>
      <c r="C6" s="5">
        <v>34</v>
      </c>
      <c r="D6" s="18">
        <v>34</v>
      </c>
      <c r="E6" s="18">
        <v>34</v>
      </c>
      <c r="F6" s="18">
        <v>34</v>
      </c>
      <c r="H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.75" customHeight="1" x14ac:dyDescent="0.3">
      <c r="A7" s="3" t="s">
        <v>8</v>
      </c>
      <c r="B7" s="3" t="s">
        <v>9</v>
      </c>
      <c r="C7" s="15">
        <v>22.794117647058826</v>
      </c>
      <c r="D7" s="16">
        <v>17.499999999999996</v>
      </c>
      <c r="E7" s="16">
        <v>22.823529411764703</v>
      </c>
      <c r="F7" s="16">
        <v>29.176470588235297</v>
      </c>
      <c r="H7" s="2"/>
      <c r="I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.75" customHeight="1" x14ac:dyDescent="0.3">
      <c r="A8" s="3" t="s">
        <v>10</v>
      </c>
      <c r="B8" s="3" t="s">
        <v>11</v>
      </c>
      <c r="C8" s="15">
        <v>3.4883304312895826</v>
      </c>
      <c r="D8" s="17">
        <v>4.6984846041843724</v>
      </c>
      <c r="E8" s="17">
        <v>3.8334302088045642</v>
      </c>
      <c r="F8" s="17">
        <v>5.4465479099584151</v>
      </c>
      <c r="G8" s="6"/>
      <c r="H8" s="6"/>
      <c r="I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.75" customHeight="1" x14ac:dyDescent="0.3">
      <c r="A9" s="3" t="s">
        <v>12</v>
      </c>
      <c r="B9" s="3" t="s">
        <v>13</v>
      </c>
      <c r="C9" s="7">
        <v>95</v>
      </c>
      <c r="D9" s="7">
        <v>95</v>
      </c>
      <c r="E9" s="7">
        <v>95</v>
      </c>
      <c r="F9" s="7">
        <v>95</v>
      </c>
      <c r="G9" s="2"/>
      <c r="H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.75" customHeight="1" x14ac:dyDescent="0.3">
      <c r="D10" s="8"/>
      <c r="E10" s="8"/>
      <c r="F10" s="8"/>
      <c r="G10" s="8"/>
      <c r="H10" s="2"/>
      <c r="I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.75" customHeight="1" x14ac:dyDescent="0.3">
      <c r="A11" s="3" t="s">
        <v>14</v>
      </c>
      <c r="B11" s="3" t="s">
        <v>15</v>
      </c>
      <c r="C11" s="8">
        <f>C4-C7</f>
        <v>-1.3043217286914768</v>
      </c>
      <c r="D11" s="8">
        <f t="shared" ref="D11:F11" si="0">D4-D7</f>
        <v>-1.8265306122448965</v>
      </c>
      <c r="E11" s="8">
        <f t="shared" si="0"/>
        <v>-2.5174069627851132</v>
      </c>
      <c r="F11" s="8">
        <f t="shared" si="0"/>
        <v>-9.2581032412965243</v>
      </c>
      <c r="G11" s="8"/>
      <c r="H11" s="2"/>
      <c r="I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customHeight="1" x14ac:dyDescent="0.3">
      <c r="A12" s="3" t="s">
        <v>16</v>
      </c>
      <c r="B12" s="3" t="s">
        <v>17</v>
      </c>
      <c r="C12" s="8">
        <f>SQRT((C5^2*(C3-1)+C8^2*(C6-1))/(C3+C6-2))</f>
        <v>3.0057634380533376</v>
      </c>
      <c r="D12" s="8">
        <f t="shared" ref="D12:F12" si="1">SQRT((D5^2*(D3-1)+D8^2*(D6-1))/(D3+D6-2))</f>
        <v>3.8123831861547028</v>
      </c>
      <c r="E12" s="8">
        <f t="shared" si="1"/>
        <v>3.5648305064826458</v>
      </c>
      <c r="F12" s="8">
        <f t="shared" si="1"/>
        <v>4.3555196226668915</v>
      </c>
      <c r="G12" s="8"/>
      <c r="H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.75" customHeight="1" x14ac:dyDescent="0.3">
      <c r="A13" s="3" t="s">
        <v>18</v>
      </c>
      <c r="B13" s="3" t="s">
        <v>19</v>
      </c>
      <c r="C13" s="8">
        <f>C12*SQRT(1/C3+1/C6)</f>
        <v>0.67089776496290121</v>
      </c>
      <c r="D13" s="8">
        <f t="shared" ref="D13:F13" si="2">D12*SQRT(1/D3+1/D6)</f>
        <v>0.85093834278249925</v>
      </c>
      <c r="E13" s="8">
        <f t="shared" si="2"/>
        <v>0.7956836486173049</v>
      </c>
      <c r="F13" s="8">
        <f t="shared" si="2"/>
        <v>0.97216844915505396</v>
      </c>
      <c r="G13" s="8"/>
      <c r="H13" s="2"/>
      <c r="I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.75" customHeight="1" x14ac:dyDescent="0.3">
      <c r="A14" s="4"/>
      <c r="B14" s="4"/>
      <c r="C14" s="4"/>
      <c r="D14" s="4"/>
      <c r="E14" s="4"/>
      <c r="F14" s="4"/>
      <c r="G14" s="9"/>
      <c r="H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.75" customHeight="1" x14ac:dyDescent="0.3">
      <c r="A15" s="3" t="s">
        <v>20</v>
      </c>
      <c r="B15" s="3" t="s">
        <v>21</v>
      </c>
      <c r="C15" s="8">
        <f>C11/C13</f>
        <v>-1.9441437977716354</v>
      </c>
      <c r="D15" s="8">
        <f t="shared" ref="D15:F15" si="3">D11/D13</f>
        <v>-2.1464899633882872</v>
      </c>
      <c r="E15" s="8">
        <f t="shared" si="3"/>
        <v>-3.1638289503117525</v>
      </c>
      <c r="F15" s="8">
        <f t="shared" si="3"/>
        <v>-9.5231471967055406</v>
      </c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.75" customHeight="1" x14ac:dyDescent="0.3">
      <c r="A16" s="3" t="s">
        <v>22</v>
      </c>
      <c r="B16" s="3" t="s">
        <v>23</v>
      </c>
      <c r="C16" s="9">
        <f>C3+C6-2</f>
        <v>81</v>
      </c>
      <c r="D16" s="9">
        <f t="shared" ref="D16:F16" si="4">D3+D6-2</f>
        <v>81</v>
      </c>
      <c r="E16" s="9">
        <f t="shared" si="4"/>
        <v>81</v>
      </c>
      <c r="F16" s="9">
        <f t="shared" si="4"/>
        <v>81</v>
      </c>
      <c r="G16" s="8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.75" customHeight="1" x14ac:dyDescent="0.3">
      <c r="A17" s="3" t="s">
        <v>24</v>
      </c>
      <c r="B17" s="3" t="s">
        <v>25</v>
      </c>
      <c r="C17" s="10">
        <f>TDIST(ABS(C15),C16,2)</f>
        <v>5.5349880665123197E-2</v>
      </c>
      <c r="D17" s="10">
        <f t="shared" ref="D17:F17" si="5">TDIST(ABS(D15),D16,2)</f>
        <v>3.4825743078787011E-2</v>
      </c>
      <c r="E17" s="10">
        <f t="shared" si="5"/>
        <v>2.1931044252121415E-3</v>
      </c>
      <c r="F17" s="10">
        <f t="shared" si="5"/>
        <v>7.3591781727790459E-15</v>
      </c>
      <c r="G17" s="11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.75" customHeight="1" x14ac:dyDescent="0.3">
      <c r="A18" s="4"/>
      <c r="B18" s="4"/>
      <c r="C18" s="4"/>
      <c r="D18" s="4"/>
      <c r="E18" s="4"/>
      <c r="F18" s="4"/>
      <c r="G18" s="8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.75" customHeight="1" x14ac:dyDescent="0.3">
      <c r="A19" s="3" t="s">
        <v>26</v>
      </c>
      <c r="B19" s="3" t="s">
        <v>27</v>
      </c>
      <c r="C19" s="8">
        <f>C11-TINV((100-C9)/100,C16)*C13</f>
        <v>-2.6391978360759656</v>
      </c>
      <c r="D19" s="8">
        <f t="shared" ref="D19:F19" si="6">D11-TINV((100-D9)/100,D16)*D13</f>
        <v>-3.5196309949843183</v>
      </c>
      <c r="E19" s="8">
        <f t="shared" si="6"/>
        <v>-4.1005678362372535</v>
      </c>
      <c r="F19" s="8">
        <f t="shared" si="6"/>
        <v>-11.192413508676644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.75" customHeight="1" x14ac:dyDescent="0.3">
      <c r="A20" s="3" t="s">
        <v>26</v>
      </c>
      <c r="B20" s="3" t="s">
        <v>28</v>
      </c>
      <c r="C20" s="11">
        <f>C11+TINV((100-C9)/100,C16)*C13</f>
        <v>3.055437869301203E-2</v>
      </c>
      <c r="D20" s="11">
        <f t="shared" ref="D20:F20" si="7">D11+TINV((100-D9)/100,D16)*D13</f>
        <v>-0.13343022950547501</v>
      </c>
      <c r="E20" s="11">
        <f t="shared" si="7"/>
        <v>-0.93424608933297293</v>
      </c>
      <c r="F20" s="11">
        <f t="shared" si="7"/>
        <v>-7.3237929739164054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.75" customHeight="1" x14ac:dyDescent="0.3">
      <c r="A21" s="4"/>
      <c r="B21" s="4"/>
      <c r="C21" s="4"/>
      <c r="D21" s="4"/>
      <c r="E21" s="4"/>
      <c r="F21" s="4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.75" customHeight="1" x14ac:dyDescent="0.3">
      <c r="A22" s="3" t="s">
        <v>29</v>
      </c>
      <c r="B22" s="12" t="s">
        <v>30</v>
      </c>
      <c r="C22" s="13">
        <f>(C11/C12)</f>
        <v>-0.43394024698637362</v>
      </c>
      <c r="D22" s="13">
        <f t="shared" ref="D22:F22" si="8">(D11/D12)</f>
        <v>-0.47910467627657238</v>
      </c>
      <c r="E22" s="13">
        <f t="shared" si="8"/>
        <v>-0.70617858498663755</v>
      </c>
      <c r="F22" s="13">
        <f t="shared" si="8"/>
        <v>-2.1256024638520108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.75" customHeight="1" x14ac:dyDescent="0.3">
      <c r="A23" s="3" t="s">
        <v>31</v>
      </c>
      <c r="B23" s="3" t="s">
        <v>27</v>
      </c>
      <c r="C23" s="8">
        <f>C19/C12</f>
        <v>-0.87804575791407735</v>
      </c>
      <c r="D23" s="8">
        <f t="shared" ref="D23:F23" si="9">D19/D12</f>
        <v>-0.92321018720427628</v>
      </c>
      <c r="E23" s="8">
        <f t="shared" si="9"/>
        <v>-1.1502840959143412</v>
      </c>
      <c r="F23" s="8">
        <f t="shared" si="9"/>
        <v>-2.5697079747797145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.75" customHeight="1" x14ac:dyDescent="0.3">
      <c r="A24" s="3" t="s">
        <v>32</v>
      </c>
      <c r="B24" s="3" t="s">
        <v>28</v>
      </c>
      <c r="C24" s="8">
        <f>C20/C12</f>
        <v>1.0165263941330115E-2</v>
      </c>
      <c r="D24" s="8">
        <f t="shared" ref="D24:F24" si="10">D20/D12</f>
        <v>-3.4999165348868613E-2</v>
      </c>
      <c r="E24" s="8">
        <f t="shared" si="10"/>
        <v>-0.26207307405893382</v>
      </c>
      <c r="F24" s="8">
        <f t="shared" si="10"/>
        <v>-1.6814969529243069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0.25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0.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0.25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0.25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0.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0.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0.25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0.25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0.25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0.25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0.25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0.25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0.25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0.25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0.25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0.25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0.25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0.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0.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0.25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0.25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0.25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0.25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0.25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0.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0.25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0.25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0.25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0.25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0.25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0.25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0.25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0.25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0.25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0.25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0.25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0.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0.25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0.25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0.25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0.25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0.25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0.25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0.25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0.25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0.25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0.25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0.25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0.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0.25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0.25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0.25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0.25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0.25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0.25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0.25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0.25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0.25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0.25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0.25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0.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0.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0.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0.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0.25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0.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0.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0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0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0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0.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0.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0.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0.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0.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0.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0.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0.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0.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0.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0.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0.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0.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0.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0.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0.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0.25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0.25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0.25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0.25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0.25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0.25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0.25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0.25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0.25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0.25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0.25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0.25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0.25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0.25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0.25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0.25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0.25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0.25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0.25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0.25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0.25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0.25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0.25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0.25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0.25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0.25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0.25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0.25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0.25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0.25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0.25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0.25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0.25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0.25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0.25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0.25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0.25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0.25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0.25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0.25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0.25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0.25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0.25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0.25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0.25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0.25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0.25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0.25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0.25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0.25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0.25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0.25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0.25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0.25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0.25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0.25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0.25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0.25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0.25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0.25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0.25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0.25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0.25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0.25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0.25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0.25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0.25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0.25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0.25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0.25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0.25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0.25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0.25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0.25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0.25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0.25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0.25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0.25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0.25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0.25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0.25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0.25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0.25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0.25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0.25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0.25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0.25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0.25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0.25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0.25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0.25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0.25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0.25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0.25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0.25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0.25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0.25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0.25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0.25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0.25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0.25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0.25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0.25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0.25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0.25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0.25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0.25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0.25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0.25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0.25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0.25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0.25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0.25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0.25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0.25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0.25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0.25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0.25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0.25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0.25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0.25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0.25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0.25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0.25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0.25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0.25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0.25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0.25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0.25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0.25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0.25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0.25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0.25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0.25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0.25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0.25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0.25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0.25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0.25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0.25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0.25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0.25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0.25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0.25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0.25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0.25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0.25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0.25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0.25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0.25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0.25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0.25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0.25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0.25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0.25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0.25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0.25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0.25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0.25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0.25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0.25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0.25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0.25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0.25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0.25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0.25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0.25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0.25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0.25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0.25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0.25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0.25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0.25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0.25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0.25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0.25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0.25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0.25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0.25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0.25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0.25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0.25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0.25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0.25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0.25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0.25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0.25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0.25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0.25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0.25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0.25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0.25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0.25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0.25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0.25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0.25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0.25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0.25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0.25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0.25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0.25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0.25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0.25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0.25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0.25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0.25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0.25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0.25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0.25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0.25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0.25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0.25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0.25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0.25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0.25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0.25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0.25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0.25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0.25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0.25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0.25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0.25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0.25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0.25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0.25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0.25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0.25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0.25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0.25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0.25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0.25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0.25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0.25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0.25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0.25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0.25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0.25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0.25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0.25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0.25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0.25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0.25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0.25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0.25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0.25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0.25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0.25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0.25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0.25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0.25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0.25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0.25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0.25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0.25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0.25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0.25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0.25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0.25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0.25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0.25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0.25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0.25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0.25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0.25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0.25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0.25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0.25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0.25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0.25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0.25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0.25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0.25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0.25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0.25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0.25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0.25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0.25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0.25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0.25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0.25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0.25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0.25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0.25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0.25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0.25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0.25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0.25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0.25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0.25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0.25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0.25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0.25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0.25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0.25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0.25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0.25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0.25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0.25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0.25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0.25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0.25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0.25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0.25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0.25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0.25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0.25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0.25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0.25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0.25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0.25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0.25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0.25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0.25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0.25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0.25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0.25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0.25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0.25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0.25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0.25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0.25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0.25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0.25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0.25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0.25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0.25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0.25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0.25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0.25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0.25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0.25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0.25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0.25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0.25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0.25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0.25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0.25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0.25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0.25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0.25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0.25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0.25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0.25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0.25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0.25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0.25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0.25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0.25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0.25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0.25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0.25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0.25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0.25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0.25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0.25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0.25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0.25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0.25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0.25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0.25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0.25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0.25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0.25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0.25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0.25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0.25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0.25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0.25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0.25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0.25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0.25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0.25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0.25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0.25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0.25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0.25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0.25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0.25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0.25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0.25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0.25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0.25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0.25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0.25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0.25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0.25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0.25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0.25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0.25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0.25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0.25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0.25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0.25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0.25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0.25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0.25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0.25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0.25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0.25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0.25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0.25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0.25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0.25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0.25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0.25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0.25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0.25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0.25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0.25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0.25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0.25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0.25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0.25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0.25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0.25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0.25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0.25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0.25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0.25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0.25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0.25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0.25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0.25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0.25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0.25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0.25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0.25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0.25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0.25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0.25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0.25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0.25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0.25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0.25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0.25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0.25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0.25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0.25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0.25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0.25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0.25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0.25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0.25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0.25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0.25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0.25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0.25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0.25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0.25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0.25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0.25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0.25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0.25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0.25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0.25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0.25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0.25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0.25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0.25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0.25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0.25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0.25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0.25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0.25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0.25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0.25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0.25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0.25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0.25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0.25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0.25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0.25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0.25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0.25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0.25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0.25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0.25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0.25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0.25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0.25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0.25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0.25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0.25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0.25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0.25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0.25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0.25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0.25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0.25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0.25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0.25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0.25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0.25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0.25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0.25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0.25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0.25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0.25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0.25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0.25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0.25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0.25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0.25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0.25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0.25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0.25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0.25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0.25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0.25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0.25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0.25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0.25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0.25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0.25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0.25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0.25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0.25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0.25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0.25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0.25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0.25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0.25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0.25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0.25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0.25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0.25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0.25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0.25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0.25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0.25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0.25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0.25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0.25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0.25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0.25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0.25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0.25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0.25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0.25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0.25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0.25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0.25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0.25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0.25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0.25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0.25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0.25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0.25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0.25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0.25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0.25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0.25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0.25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0.25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0.25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0.25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0.25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0.25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0.25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0.25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0.25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0.25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0.25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0.25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0.25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0.25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0.25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0.25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0.25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0.25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0.25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0.25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0.25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0.25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0.25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0.25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0.25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0.25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0.25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0.25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0.25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0.25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0.25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0.25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0.25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0.25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0.25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0.25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0.25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0.25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0.25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0.25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0.25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0.25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0.25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0.25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0.25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0.25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0.25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0.25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0.25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0.25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0.25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0.25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0.25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0.25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0.25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0.25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0.25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0.25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0.25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0.25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0.25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0.25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0.25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0.25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0.25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0.25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0.25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0.25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0.25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0.25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0.25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0.25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0.25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0.25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0.25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0.25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0.25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0.25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0.25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0.25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0.25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0.25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0.25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0.25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0.25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0.25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0.25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0.25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0.25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0.25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0.25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0.25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0.25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0.25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0.25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0.25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0.25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0.25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0.25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0.25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0.25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0.25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0.25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0.25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0.25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0.25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0.25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0.25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0.25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0.25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0.25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0.25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0.25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0.25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0.25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0.25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0.25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0.25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0.25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0.25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0.25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0.25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0.25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0.25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0.25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0.25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0.25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0.25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0.25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0.25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0.25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0.25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0.25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0.25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0.25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0.25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0.25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0.25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0.25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0.25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0.25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0.25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0.25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0.25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0.25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0.25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0.25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0.25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0.25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0.25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0.25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0.25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0.25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0.25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0.25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0.25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0.25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0.25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0.25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0.25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0.25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0.25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0.25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0.25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0.25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0.25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0.25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0.25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0.25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0.25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0.25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0.25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0.25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0.25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0.25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0.25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0.25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0.25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0.25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0.25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0.25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0.25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0.25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0.25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0.25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0.25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0.25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0.25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0.25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0.25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0.25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0.25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0.25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0.25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0.25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0.25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0.25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0.25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0.25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0.25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0.25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0.25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0.25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0.25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0.25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0.25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0.25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0.25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0.25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0.25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0.25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0.25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0.25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0.25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0.25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0.25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0.25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0.25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0.25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0.25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0.25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0.25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0.25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0.25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0.25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0.25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0.25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0.25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0.25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0.25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0.25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0.25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0.25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0.25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0.25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0.25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0.25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0.25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0.25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0.25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0.25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Cohen's 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Ruben van den Berg</cp:lastModifiedBy>
  <dcterms:modified xsi:type="dcterms:W3CDTF">2019-12-04T19:40:36Z</dcterms:modified>
</cp:coreProperties>
</file>